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6" i="1" l="1"/>
  <c r="G35" i="1"/>
  <c r="G34" i="1"/>
  <c r="G30" i="1"/>
  <c r="G31" i="1"/>
  <c r="G28" i="1" l="1"/>
  <c r="G27" i="1"/>
  <c r="H20" i="1"/>
  <c r="H19" i="1"/>
  <c r="H21" i="1" l="1"/>
  <c r="H23" i="1" s="1"/>
</calcChain>
</file>

<file path=xl/sharedStrings.xml><?xml version="1.0" encoding="utf-8"?>
<sst xmlns="http://schemas.openxmlformats.org/spreadsheetml/2006/main" count="91" uniqueCount="65">
  <si>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</si>
  <si>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</si>
  <si>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</si>
  <si>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</si>
  <si>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</si>
  <si>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</si>
  <si>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</si>
  <si>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</si>
  <si>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</si>
  <si>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</si>
  <si>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</si>
  <si>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</si>
  <si>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</si>
  <si>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</si>
  <si>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</si>
  <si>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</si>
  <si>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</si>
  <si>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</si>
  <si>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</si>
  <si>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</si>
  <si>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</si>
  <si>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</si>
  <si>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</si>
  <si>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Индивидуальные испытания аэрационных проемов кухни</t>
  </si>
  <si>
    <t>1.8. Кадастровый номер 66:11:2601001:189</t>
  </si>
  <si>
    <t>1.9. Год постройки: 1983</t>
  </si>
  <si>
    <t>Управление МКД 1 полугодие</t>
  </si>
  <si>
    <t>тариф</t>
  </si>
  <si>
    <t>Управление МКД 2 полугодие</t>
  </si>
  <si>
    <r>
      <t>1.4. Площадь жилых помещений-  693,3</t>
    </r>
    <r>
      <rPr>
        <b/>
        <sz val="11"/>
        <color theme="1"/>
        <rFont val="Calibri"/>
        <family val="2"/>
        <charset val="204"/>
        <scheme val="minor"/>
      </rPr>
      <t xml:space="preserve"> кв.м.</t>
    </r>
  </si>
  <si>
    <r>
      <t>1.5.МКД- 2</t>
    </r>
    <r>
      <rPr>
        <b/>
        <sz val="11"/>
        <color theme="1"/>
        <rFont val="Calibri"/>
        <family val="2"/>
        <charset val="204"/>
        <scheme val="minor"/>
      </rPr>
      <t xml:space="preserve"> этажа, 2 подъезда</t>
    </r>
  </si>
  <si>
    <t>1.6. Количество квартир: 16</t>
  </si>
  <si>
    <r>
      <t>1.7. Степень износа: 17</t>
    </r>
    <r>
      <rPr>
        <b/>
        <sz val="11"/>
        <color theme="1"/>
        <rFont val="Calibri"/>
        <family val="2"/>
        <charset val="204"/>
        <scheme val="minor"/>
      </rPr>
      <t>%</t>
    </r>
  </si>
  <si>
    <t>п.Рябиновый ул.Центральная,2</t>
  </si>
  <si>
    <t xml:space="preserve">индивид уальные испытания  аэрационных проемов  кухни </t>
  </si>
  <si>
    <t>10шт.</t>
  </si>
  <si>
    <t>30.04.2021г.</t>
  </si>
  <si>
    <t xml:space="preserve">индивид уальные испытания  аэрационных проемов   ванн </t>
  </si>
  <si>
    <t>27.09.2021г.</t>
  </si>
  <si>
    <t>3шт.</t>
  </si>
  <si>
    <t>15.10.2021г.</t>
  </si>
  <si>
    <t>чистка канализационного колодца</t>
  </si>
  <si>
    <t>14чел./час</t>
  </si>
  <si>
    <t>28.02.2021г.</t>
  </si>
  <si>
    <t>замена электрооборудования</t>
  </si>
  <si>
    <t>6шт.</t>
  </si>
  <si>
    <t>22.06.2020г.</t>
  </si>
  <si>
    <t>замена дверного  доводчика  на подъездную дверь в 1 подъезде</t>
  </si>
  <si>
    <t>1шт.</t>
  </si>
  <si>
    <t>замена подъездной двери во втором подъезде МКД</t>
  </si>
  <si>
    <t>01.10.2021г.</t>
  </si>
  <si>
    <t>техническое обслуживание ВДГО</t>
  </si>
  <si>
    <t>13.12.2021г.</t>
  </si>
  <si>
    <t>Специалист по управлению МКД:</t>
  </si>
  <si>
    <t>И.В. Дубских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</si>
  <si>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</si>
  <si>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</si>
  <si>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</si>
  <si>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</si>
  <si>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2022г.</t>
  </si>
  <si>
    <t>Техническое обслуживание вдго</t>
  </si>
  <si>
    <r>
      <t xml:space="preserve"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</t>
    </r>
    <r>
      <rPr>
        <b/>
        <sz val="11"/>
        <color theme="1"/>
        <rFont val="Calibri"/>
        <family val="2"/>
        <charset val="204"/>
        <scheme val="minor"/>
      </rPr>
      <t>п. Рябиновый, ул. Центральная 2</t>
    </r>
  </si>
  <si>
    <t>31.03.2023г.</t>
  </si>
  <si>
    <t>Утепление чердачного помещения кв 5, м2</t>
  </si>
  <si>
    <t>Установка табличек на подъезды,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</si>
</sst>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  <font>
      <sz val="8"/>
      <color rgb="FF000000"/>
      <name val="Cambria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4" fontId="4" fillId="0" borderId="7" xfId="0" applyNumberFormat="1" applyFont="1" applyBorder="1" applyAlignment="1">
      <alignment horizontal="right"/>
    </xf>
    <xf numFmtId="0" fontId="0" fillId="0" borderId="0" xfId="0" applyFont="1"/>
    <xf numFmtId="0" fontId="7" fillId="0" borderId="8" xfId="0" applyFont="1" applyBorder="1"/>
    <xf numFmtId="0" fontId="8" fillId="0" borderId="9" xfId="0" applyFont="1" applyBorder="1"/>
    <xf numFmtId="0" fontId="9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10" fillId="0" borderId="8" xfId="0" applyFont="1" applyFill="1" applyBorder="1"/>
    <xf numFmtId="0" fontId="8" fillId="0" borderId="9" xfId="0" applyFont="1" applyFill="1" applyBorder="1"/>
    <xf numFmtId="0" fontId="9" fillId="0" borderId="9" xfId="0" applyFont="1" applyFill="1" applyBorder="1" applyAlignment="1">
      <alignment horizontal="center" vertical="top" wrapText="1"/>
    </xf>
    <xf numFmtId="14" fontId="7" fillId="0" borderId="8" xfId="0" applyNumberFormat="1" applyFont="1" applyFill="1" applyBorder="1" applyAlignment="1">
      <alignment horizontal="center"/>
    </xf>
    <xf numFmtId="0" fontId="10" fillId="0" borderId="8" xfId="0" applyFont="1" applyBorder="1"/>
    <xf numFmtId="14" fontId="7" fillId="0" borderId="8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0" workbookViewId="0">
      <selection activeCell="H23" sqref="H23:I23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 t="s">
        <v>61</v>
      </c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3"/>
      <c r="B3" s="23"/>
      <c r="C3" s="23"/>
      <c r="D3" s="23"/>
      <c r="E3" s="23"/>
      <c r="F3" s="23"/>
      <c r="G3" s="23"/>
      <c r="H3" s="23"/>
      <c r="I3" s="23"/>
    </row>
    <row r="4" spans="1:9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x14ac:dyDescent="0.25">
      <c r="A5" s="24" t="s">
        <v>1</v>
      </c>
      <c r="B5" s="25"/>
      <c r="C5" s="25"/>
      <c r="D5" s="25"/>
      <c r="E5" s="25"/>
      <c r="F5" s="25"/>
      <c r="G5" s="25"/>
      <c r="H5" s="25"/>
      <c r="I5" s="25"/>
    </row>
    <row r="6" spans="1:9" x14ac:dyDescent="0.25">
      <c r="A6" t="s">
        <v>55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29</v>
      </c>
    </row>
    <row r="10" spans="1:9" x14ac:dyDescent="0.25">
      <c r="A10" t="s">
        <v>30</v>
      </c>
    </row>
    <row r="11" spans="1:9" x14ac:dyDescent="0.25">
      <c r="A11" t="s">
        <v>31</v>
      </c>
    </row>
    <row r="12" spans="1:9" x14ac:dyDescent="0.25">
      <c r="A12" t="s">
        <v>32</v>
      </c>
    </row>
    <row r="13" spans="1:9" s="6" customFormat="1" x14ac:dyDescent="0.25">
      <c r="A13" t="s">
        <v>24</v>
      </c>
    </row>
    <row r="14" spans="1:9" s="6" customFormat="1" x14ac:dyDescent="0.25">
      <c r="A14" t="s">
        <v>25</v>
      </c>
    </row>
    <row r="15" spans="1:9" x14ac:dyDescent="0.25">
      <c r="A15" s="26" t="s">
        <v>4</v>
      </c>
      <c r="B15" s="27"/>
      <c r="C15" s="27"/>
      <c r="D15" s="27"/>
      <c r="E15" s="27"/>
      <c r="F15" s="27"/>
      <c r="G15" s="27"/>
      <c r="H15" s="27"/>
      <c r="I15" s="27"/>
    </row>
    <row r="16" spans="1:9" ht="17.25" customHeight="1" x14ac:dyDescent="0.25">
      <c r="A16" s="28" t="s">
        <v>8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25">
      <c r="A17" s="20" t="s">
        <v>5</v>
      </c>
      <c r="B17" s="30"/>
      <c r="C17" s="30"/>
      <c r="D17" s="30"/>
      <c r="E17" s="30"/>
      <c r="F17" s="30"/>
      <c r="G17" s="21"/>
      <c r="H17" s="31">
        <v>145469.85</v>
      </c>
      <c r="I17" s="32"/>
    </row>
    <row r="18" spans="1:9" x14ac:dyDescent="0.25">
      <c r="A18" s="20" t="s">
        <v>6</v>
      </c>
      <c r="B18" s="30"/>
      <c r="C18" s="30"/>
      <c r="D18" s="30"/>
      <c r="E18" s="30"/>
      <c r="F18" s="30"/>
      <c r="G18" s="21"/>
      <c r="H18" s="31">
        <v>145921.81</v>
      </c>
      <c r="I18" s="32"/>
    </row>
    <row r="19" spans="1:9" x14ac:dyDescent="0.25">
      <c r="A19" s="20" t="s">
        <v>22</v>
      </c>
      <c r="B19" s="30"/>
      <c r="C19" s="30"/>
      <c r="D19" s="30"/>
      <c r="E19" s="30"/>
      <c r="F19" s="30"/>
      <c r="G19" s="21"/>
      <c r="H19" s="31">
        <f>SUM(H18-H17)</f>
        <v>451.95999999999185</v>
      </c>
      <c r="I19" s="32"/>
    </row>
    <row r="20" spans="1:9" x14ac:dyDescent="0.25">
      <c r="A20" s="20" t="s">
        <v>7</v>
      </c>
      <c r="B20" s="30"/>
      <c r="C20" s="30"/>
      <c r="D20" s="30"/>
      <c r="E20" s="30"/>
      <c r="F20" s="30"/>
      <c r="G20" s="21"/>
      <c r="H20" s="31">
        <f>SUM(H18/H17)*100</f>
        <v>100.31068980960657</v>
      </c>
      <c r="I20" s="32"/>
    </row>
    <row r="21" spans="1:9" x14ac:dyDescent="0.25">
      <c r="A21" s="20" t="s">
        <v>56</v>
      </c>
      <c r="B21" s="30"/>
      <c r="C21" s="30"/>
      <c r="D21" s="30"/>
      <c r="E21" s="30"/>
      <c r="F21" s="30"/>
      <c r="G21" s="21"/>
      <c r="H21" s="31">
        <f>SUM(G36)</f>
        <v>54752.362999999998</v>
      </c>
      <c r="I21" s="32"/>
    </row>
    <row r="22" spans="1:9" x14ac:dyDescent="0.25">
      <c r="A22" s="20" t="s">
        <v>57</v>
      </c>
      <c r="B22" s="30"/>
      <c r="C22" s="30"/>
      <c r="D22" s="30"/>
      <c r="E22" s="30"/>
      <c r="F22" s="30"/>
      <c r="G22" s="21"/>
      <c r="H22" s="31">
        <v>-7297.82</v>
      </c>
      <c r="I22" s="32"/>
    </row>
    <row r="23" spans="1:9" x14ac:dyDescent="0.25">
      <c r="A23" s="20" t="s">
        <v>58</v>
      </c>
      <c r="B23" s="30"/>
      <c r="C23" s="30"/>
      <c r="D23" s="30"/>
      <c r="E23" s="30"/>
      <c r="F23" s="30"/>
      <c r="G23" s="21"/>
      <c r="H23" s="31">
        <f>SUM(H22+H18-H21)</f>
        <v>83871.626999999993</v>
      </c>
      <c r="I23" s="32"/>
    </row>
    <row r="24" spans="1:9" x14ac:dyDescent="0.25">
      <c r="A24" s="33" t="s">
        <v>9</v>
      </c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1" t="s">
        <v>10</v>
      </c>
    </row>
    <row r="26" spans="1:9" ht="35.25" customHeight="1" x14ac:dyDescent="0.25">
      <c r="A26" s="20" t="s">
        <v>12</v>
      </c>
      <c r="B26" s="21"/>
      <c r="C26" s="20" t="s">
        <v>15</v>
      </c>
      <c r="D26" s="21"/>
      <c r="E26" s="20" t="s">
        <v>14</v>
      </c>
      <c r="F26" s="21"/>
      <c r="G26" s="20" t="s">
        <v>13</v>
      </c>
      <c r="H26" s="21"/>
      <c r="I26" s="2" t="s">
        <v>11</v>
      </c>
    </row>
    <row r="27" spans="1:9" ht="15" customHeight="1" x14ac:dyDescent="0.25">
      <c r="A27" s="18" t="s">
        <v>23</v>
      </c>
      <c r="B27" s="19"/>
      <c r="C27" s="20">
        <v>13</v>
      </c>
      <c r="D27" s="21"/>
      <c r="E27" s="20">
        <v>120</v>
      </c>
      <c r="F27" s="21"/>
      <c r="G27" s="20">
        <f>SUM(C27*E27)</f>
        <v>1560</v>
      </c>
      <c r="H27" s="21"/>
      <c r="I27" s="3">
        <v>44592</v>
      </c>
    </row>
    <row r="28" spans="1:9" ht="15" customHeight="1" x14ac:dyDescent="0.25">
      <c r="A28" s="18" t="s">
        <v>23</v>
      </c>
      <c r="B28" s="19"/>
      <c r="C28" s="20">
        <v>1</v>
      </c>
      <c r="D28" s="21"/>
      <c r="E28" s="20">
        <v>150</v>
      </c>
      <c r="F28" s="21"/>
      <c r="G28" s="20">
        <f t="shared" ref="G28" si="0">SUM(C28*E28)</f>
        <v>150</v>
      </c>
      <c r="H28" s="21"/>
      <c r="I28" s="3">
        <v>44910</v>
      </c>
    </row>
    <row r="29" spans="1:9" ht="15" customHeight="1" x14ac:dyDescent="0.25">
      <c r="A29" s="20" t="s">
        <v>60</v>
      </c>
      <c r="B29" s="21"/>
      <c r="C29" s="20">
        <v>1</v>
      </c>
      <c r="D29" s="21"/>
      <c r="E29" s="20">
        <v>4997.7</v>
      </c>
      <c r="F29" s="21"/>
      <c r="G29" s="20">
        <v>4997.7</v>
      </c>
      <c r="H29" s="21"/>
      <c r="I29" s="3">
        <v>44783</v>
      </c>
    </row>
    <row r="30" spans="1:9" ht="15" customHeight="1" x14ac:dyDescent="0.25">
      <c r="A30" s="18" t="s">
        <v>23</v>
      </c>
      <c r="B30" s="19"/>
      <c r="C30" s="20">
        <v>12</v>
      </c>
      <c r="D30" s="21"/>
      <c r="E30" s="20">
        <v>150</v>
      </c>
      <c r="F30" s="21"/>
      <c r="G30" s="20">
        <f>SUM(C30*E30)</f>
        <v>1800</v>
      </c>
      <c r="H30" s="21"/>
      <c r="I30" s="3">
        <v>44720</v>
      </c>
    </row>
    <row r="31" spans="1:9" ht="15" customHeight="1" x14ac:dyDescent="0.25">
      <c r="A31" s="18" t="s">
        <v>23</v>
      </c>
      <c r="B31" s="19"/>
      <c r="C31" s="20">
        <v>11</v>
      </c>
      <c r="D31" s="21"/>
      <c r="E31" s="20">
        <v>150</v>
      </c>
      <c r="F31" s="21"/>
      <c r="G31" s="20">
        <f>SUM(C31*E31)</f>
        <v>1650</v>
      </c>
      <c r="H31" s="21"/>
      <c r="I31" s="3">
        <v>44851</v>
      </c>
    </row>
    <row r="32" spans="1:9" ht="15" customHeight="1" x14ac:dyDescent="0.25">
      <c r="A32" s="18" t="s">
        <v>63</v>
      </c>
      <c r="B32" s="19"/>
      <c r="C32" s="20">
        <v>7</v>
      </c>
      <c r="D32" s="21"/>
      <c r="E32" s="20">
        <v>527.69000000000005</v>
      </c>
      <c r="F32" s="21"/>
      <c r="G32" s="20">
        <v>3693.6</v>
      </c>
      <c r="H32" s="21"/>
      <c r="I32" s="3">
        <v>44925</v>
      </c>
    </row>
    <row r="33" spans="1:9" ht="15" customHeight="1" x14ac:dyDescent="0.25">
      <c r="A33" s="38" t="s">
        <v>64</v>
      </c>
      <c r="B33" s="39"/>
      <c r="C33" s="20">
        <v>2</v>
      </c>
      <c r="D33" s="21"/>
      <c r="E33" s="20">
        <v>1000</v>
      </c>
      <c r="F33" s="21"/>
      <c r="G33" s="20">
        <v>2000</v>
      </c>
      <c r="H33" s="21"/>
      <c r="I33" s="5">
        <v>44904</v>
      </c>
    </row>
    <row r="34" spans="1:9" x14ac:dyDescent="0.25">
      <c r="A34" s="20" t="s">
        <v>26</v>
      </c>
      <c r="B34" s="21"/>
      <c r="C34" s="34" t="s">
        <v>27</v>
      </c>
      <c r="D34" s="35"/>
      <c r="E34" s="36">
        <v>4.43</v>
      </c>
      <c r="F34" s="37"/>
      <c r="G34" s="20">
        <f>SUM(E34*693.3*7)</f>
        <v>21499.232999999997</v>
      </c>
      <c r="H34" s="21"/>
      <c r="I34" s="4" t="s">
        <v>59</v>
      </c>
    </row>
    <row r="35" spans="1:9" x14ac:dyDescent="0.25">
      <c r="A35" s="20" t="s">
        <v>28</v>
      </c>
      <c r="B35" s="21"/>
      <c r="C35" s="34" t="s">
        <v>27</v>
      </c>
      <c r="D35" s="35"/>
      <c r="E35" s="36">
        <v>5.0199999999999996</v>
      </c>
      <c r="F35" s="37"/>
      <c r="G35" s="31">
        <f>SUM(E35*693.3*5)</f>
        <v>17401.829999999998</v>
      </c>
      <c r="H35" s="32"/>
      <c r="I35" s="4" t="s">
        <v>59</v>
      </c>
    </row>
    <row r="36" spans="1:9" x14ac:dyDescent="0.25">
      <c r="A36" s="20" t="s">
        <v>16</v>
      </c>
      <c r="B36" s="21"/>
      <c r="C36" s="20"/>
      <c r="D36" s="21"/>
      <c r="E36" s="20"/>
      <c r="F36" s="21"/>
      <c r="G36" s="31">
        <f>SUM(G27:H35)</f>
        <v>54752.362999999998</v>
      </c>
      <c r="H36" s="32"/>
      <c r="I36" s="4"/>
    </row>
    <row r="37" spans="1:9" x14ac:dyDescent="0.25">
      <c r="B37" t="s">
        <v>53</v>
      </c>
      <c r="C37" t="s">
        <v>54</v>
      </c>
    </row>
    <row r="38" spans="1:9" x14ac:dyDescent="0.25">
      <c r="B38" t="s">
        <v>62</v>
      </c>
    </row>
    <row r="40" spans="1:9" x14ac:dyDescent="0.25">
      <c r="B40" t="s">
        <v>17</v>
      </c>
      <c r="C40" t="s">
        <v>18</v>
      </c>
    </row>
    <row r="41" spans="1:9" x14ac:dyDescent="0.25">
      <c r="B41" t="s">
        <v>62</v>
      </c>
    </row>
    <row r="43" spans="1:9" x14ac:dyDescent="0.25">
      <c r="B43" t="s">
        <v>19</v>
      </c>
      <c r="C43" t="s">
        <v>20</v>
      </c>
    </row>
    <row r="44" spans="1:9" x14ac:dyDescent="0.25">
      <c r="B44" t="s">
        <v>21</v>
      </c>
    </row>
  </sheetData>
  <mergeCells count="64">
    <mergeCell ref="A33:B33"/>
    <mergeCell ref="C33:D33"/>
    <mergeCell ref="E33:F33"/>
    <mergeCell ref="G33:H33"/>
    <mergeCell ref="A31:B31"/>
    <mergeCell ref="C31:D31"/>
    <mergeCell ref="E31:F31"/>
    <mergeCell ref="G31:H31"/>
    <mergeCell ref="A32:B32"/>
    <mergeCell ref="C32:D32"/>
    <mergeCell ref="E32:F32"/>
    <mergeCell ref="G32:H32"/>
    <mergeCell ref="A35:B35"/>
    <mergeCell ref="C35:D35"/>
    <mergeCell ref="E35:F35"/>
    <mergeCell ref="G35:H35"/>
    <mergeCell ref="E36:F36"/>
    <mergeCell ref="G36:H36"/>
    <mergeCell ref="A36:B36"/>
    <mergeCell ref="C36:D36"/>
    <mergeCell ref="G27:H27"/>
    <mergeCell ref="A34:B34"/>
    <mergeCell ref="C34:D34"/>
    <mergeCell ref="E34:F34"/>
    <mergeCell ref="G34:H34"/>
    <mergeCell ref="A27:B27"/>
    <mergeCell ref="C27:D27"/>
    <mergeCell ref="E27:F27"/>
    <mergeCell ref="A28:B28"/>
    <mergeCell ref="C28:D28"/>
    <mergeCell ref="E28:F28"/>
    <mergeCell ref="G28:H28"/>
    <mergeCell ref="A29:B29"/>
    <mergeCell ref="C29:D29"/>
    <mergeCell ref="E29:F29"/>
    <mergeCell ref="G29:H29"/>
    <mergeCell ref="A24:I24"/>
    <mergeCell ref="A26:B26"/>
    <mergeCell ref="C26:D26"/>
    <mergeCell ref="E26:F26"/>
    <mergeCell ref="G26:H26"/>
    <mergeCell ref="A21:G21"/>
    <mergeCell ref="A22:G22"/>
    <mergeCell ref="A23:G23"/>
    <mergeCell ref="H17:I17"/>
    <mergeCell ref="H19:I19"/>
    <mergeCell ref="H20:I20"/>
    <mergeCell ref="H21:I21"/>
    <mergeCell ref="H22:I22"/>
    <mergeCell ref="H23:I23"/>
    <mergeCell ref="A18:G18"/>
    <mergeCell ref="H18:I18"/>
    <mergeCell ref="A17:G17"/>
    <mergeCell ref="A19:G19"/>
    <mergeCell ref="A20:G20"/>
    <mergeCell ref="A1:I1"/>
    <mergeCell ref="A2:I4"/>
    <mergeCell ref="A5:I5"/>
    <mergeCell ref="A15:I15"/>
    <mergeCell ref="A16:I16"/>
    <mergeCell ref="A30:B30"/>
    <mergeCell ref="C30:D30"/>
    <mergeCell ref="E30:F30"/>
    <mergeCell ref="G30:H3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11" sqref="B11"/>
    </sheetView>
  </sheetViews>
  <sheetFormatPr defaultRowHeight="15" x14ac:dyDescent="0.25"/>
  <cols>
    <col min="2" max="2" width="28.5703125" customWidth="1"/>
  </cols>
  <sheetData>
    <row r="1" spans="1:6" ht="15.75" thickBot="1" x14ac:dyDescent="0.3">
      <c r="A1" s="7"/>
      <c r="B1" s="8"/>
      <c r="C1" s="9"/>
      <c r="D1" s="9"/>
      <c r="E1" s="9"/>
      <c r="F1" s="10"/>
    </row>
    <row r="2" spans="1:6" ht="15.75" thickBot="1" x14ac:dyDescent="0.3">
      <c r="A2" s="11" t="s">
        <v>33</v>
      </c>
      <c r="B2" s="12" t="s">
        <v>34</v>
      </c>
      <c r="C2" s="13">
        <v>1200</v>
      </c>
      <c r="D2" s="13" t="s">
        <v>35</v>
      </c>
      <c r="E2" s="13">
        <v>120</v>
      </c>
      <c r="F2" s="14" t="s">
        <v>36</v>
      </c>
    </row>
    <row r="3" spans="1:6" ht="15.75" thickBot="1" x14ac:dyDescent="0.3">
      <c r="A3" s="11" t="s">
        <v>33</v>
      </c>
      <c r="B3" s="12" t="s">
        <v>37</v>
      </c>
      <c r="C3" s="13">
        <v>600</v>
      </c>
      <c r="D3" s="13" t="s">
        <v>35</v>
      </c>
      <c r="E3" s="13">
        <v>60</v>
      </c>
      <c r="F3" s="14" t="s">
        <v>36</v>
      </c>
    </row>
    <row r="4" spans="1:6" ht="15.75" thickBot="1" x14ac:dyDescent="0.3">
      <c r="A4" s="11" t="s">
        <v>33</v>
      </c>
      <c r="B4" s="12" t="s">
        <v>34</v>
      </c>
      <c r="C4" s="13">
        <v>1200</v>
      </c>
      <c r="D4" s="13" t="s">
        <v>35</v>
      </c>
      <c r="E4" s="13">
        <v>120</v>
      </c>
      <c r="F4" s="14" t="s">
        <v>38</v>
      </c>
    </row>
    <row r="5" spans="1:6" ht="15.75" thickBot="1" x14ac:dyDescent="0.3">
      <c r="A5" s="15" t="s">
        <v>33</v>
      </c>
      <c r="B5" s="8" t="s">
        <v>34</v>
      </c>
      <c r="C5" s="9">
        <v>360</v>
      </c>
      <c r="D5" s="9" t="s">
        <v>39</v>
      </c>
      <c r="E5" s="9">
        <v>120</v>
      </c>
      <c r="F5" s="16" t="s">
        <v>40</v>
      </c>
    </row>
    <row r="6" spans="1:6" ht="15.75" thickBot="1" x14ac:dyDescent="0.3">
      <c r="A6" s="11" t="s">
        <v>33</v>
      </c>
      <c r="B6" s="12" t="s">
        <v>37</v>
      </c>
      <c r="C6" s="9">
        <v>180</v>
      </c>
      <c r="D6" s="9" t="s">
        <v>39</v>
      </c>
      <c r="E6" s="9">
        <v>60</v>
      </c>
      <c r="F6" s="16" t="s">
        <v>40</v>
      </c>
    </row>
    <row r="7" spans="1:6" ht="15.75" thickBot="1" x14ac:dyDescent="0.3">
      <c r="A7" s="11" t="s">
        <v>33</v>
      </c>
      <c r="B7" s="8" t="s">
        <v>41</v>
      </c>
      <c r="C7" s="9">
        <v>6849</v>
      </c>
      <c r="D7" s="9" t="s">
        <v>42</v>
      </c>
      <c r="E7" s="9">
        <v>489.2</v>
      </c>
      <c r="F7" s="10" t="s">
        <v>43</v>
      </c>
    </row>
    <row r="8" spans="1:6" ht="15.75" thickBot="1" x14ac:dyDescent="0.3">
      <c r="A8" s="11" t="s">
        <v>33</v>
      </c>
      <c r="B8" s="12" t="s">
        <v>44</v>
      </c>
      <c r="C8" s="13">
        <v>4999</v>
      </c>
      <c r="D8" s="13" t="s">
        <v>45</v>
      </c>
      <c r="E8" s="13">
        <v>833.17</v>
      </c>
      <c r="F8" s="17" t="s">
        <v>46</v>
      </c>
    </row>
    <row r="9" spans="1:6" ht="15.75" thickBot="1" x14ac:dyDescent="0.3">
      <c r="A9" s="15" t="s">
        <v>33</v>
      </c>
      <c r="B9" s="8" t="s">
        <v>47</v>
      </c>
      <c r="C9" s="9">
        <v>3004.09</v>
      </c>
      <c r="D9" s="9" t="s">
        <v>48</v>
      </c>
      <c r="E9" s="9">
        <v>3004.09</v>
      </c>
      <c r="F9" s="10" t="s">
        <v>36</v>
      </c>
    </row>
    <row r="10" spans="1:6" ht="15.75" thickBot="1" x14ac:dyDescent="0.3">
      <c r="A10" s="15" t="s">
        <v>33</v>
      </c>
      <c r="B10" s="8" t="s">
        <v>49</v>
      </c>
      <c r="C10" s="9">
        <v>58900</v>
      </c>
      <c r="D10" s="9" t="s">
        <v>48</v>
      </c>
      <c r="E10" s="9">
        <v>58900</v>
      </c>
      <c r="F10" s="10" t="s">
        <v>50</v>
      </c>
    </row>
    <row r="11" spans="1:6" ht="15.75" thickBot="1" x14ac:dyDescent="0.3">
      <c r="A11" s="15" t="s">
        <v>33</v>
      </c>
      <c r="B11" s="8" t="s">
        <v>51</v>
      </c>
      <c r="C11" s="9">
        <v>4997</v>
      </c>
      <c r="D11" s="9" t="s">
        <v>48</v>
      </c>
      <c r="E11" s="9">
        <v>4997</v>
      </c>
      <c r="F11" s="16" t="s">
        <v>52</v>
      </c>
    </row>
    <row r="12" spans="1:6" ht="15.75" thickBot="1" x14ac:dyDescent="0.3">
      <c r="A12" s="15"/>
      <c r="B12" s="8"/>
      <c r="C12" s="9"/>
      <c r="D12" s="9"/>
      <c r="E12" s="9"/>
      <c r="F12" s="10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2023-01-17T10:08:39Z</dcterms:modified>
</cp:coreProperties>
</file>